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kuchar\Documents\Prace\ZD SJ ZSnamK4\ZD\1 Projektova dokumentace\D.1.4.6. Zařízení gastro\"/>
    </mc:Choice>
  </mc:AlternateContent>
  <xr:revisionPtr revIDLastSave="0" documentId="13_ncr:1_{2CA90EB9-F131-4BF6-BB04-740F907F9AF8}" xr6:coauthVersionLast="45" xr6:coauthVersionMax="45" xr10:uidLastSave="{00000000-0000-0000-0000-000000000000}"/>
  <bookViews>
    <workbookView xWindow="1665" yWindow="2400" windowWidth="27135" windowHeight="13800" xr2:uid="{00000000-000D-0000-FFFF-FFFF00000000}"/>
  </bookViews>
  <sheets>
    <sheet name="1.NP" sheetId="2" r:id="rId1"/>
    <sheet name="1.PP" sheetId="1" r:id="rId2"/>
  </sheets>
  <definedNames>
    <definedName name="_xlnm.Print_Titles" localSheetId="0">'1.NP'!$1:$4</definedName>
    <definedName name="_xlnm.Print_Area" localSheetId="0">'1.NP'!$A$1:$G$78</definedName>
    <definedName name="_xlnm.Print_Area" localSheetId="1">'1.PP'!$A$1:$M$19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2" l="1"/>
  <c r="N17" i="1" l="1"/>
  <c r="G74" i="2"/>
  <c r="G73" i="2"/>
  <c r="G72" i="2"/>
  <c r="G70" i="2"/>
  <c r="G69" i="2"/>
  <c r="G68" i="2"/>
  <c r="G67" i="2"/>
  <c r="G66" i="2"/>
  <c r="G65" i="2"/>
  <c r="G64" i="2"/>
  <c r="G62" i="2"/>
  <c r="G61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3" i="2"/>
  <c r="G11" i="2"/>
  <c r="G10" i="2"/>
  <c r="G8" i="2"/>
  <c r="G7" i="2"/>
  <c r="G5" i="2"/>
  <c r="M15" i="1"/>
  <c r="N15" i="1" s="1"/>
  <c r="K15" i="1"/>
  <c r="M14" i="1"/>
  <c r="K14" i="1"/>
  <c r="M13" i="1"/>
  <c r="N13" i="1" s="1"/>
  <c r="K13" i="1"/>
  <c r="M12" i="1"/>
  <c r="N12" i="1" s="1"/>
  <c r="K12" i="1"/>
  <c r="M11" i="1"/>
  <c r="N11" i="1" s="1"/>
  <c r="K11" i="1"/>
  <c r="M10" i="1"/>
  <c r="N10" i="1" s="1"/>
  <c r="M9" i="1"/>
  <c r="N9" i="1" s="1"/>
  <c r="M8" i="1"/>
  <c r="K8" i="1"/>
  <c r="M7" i="1"/>
  <c r="N7" i="1" s="1"/>
  <c r="K7" i="1"/>
  <c r="M6" i="1"/>
  <c r="K6" i="1"/>
  <c r="M5" i="1"/>
  <c r="K5" i="1"/>
  <c r="M17" i="1" l="1"/>
  <c r="M19" i="1" s="1"/>
  <c r="G76" i="2"/>
  <c r="G78" i="2" s="1"/>
  <c r="N6" i="1"/>
</calcChain>
</file>

<file path=xl/sharedStrings.xml><?xml version="1.0" encoding="utf-8"?>
<sst xmlns="http://schemas.openxmlformats.org/spreadsheetml/2006/main" count="151" uniqueCount="103">
  <si>
    <t>poz.</t>
  </si>
  <si>
    <t>popis</t>
  </si>
  <si>
    <t>typ</t>
  </si>
  <si>
    <t>výrobce</t>
  </si>
  <si>
    <t>ks</t>
  </si>
  <si>
    <t>mm</t>
  </si>
  <si>
    <t>připojení elektro</t>
  </si>
  <si>
    <t>cena ks bez DPH</t>
  </si>
  <si>
    <t>cena celkem bez DPH</t>
  </si>
  <si>
    <t>NC</t>
  </si>
  <si>
    <t>š</t>
  </si>
  <si>
    <t>hl</t>
  </si>
  <si>
    <t>v</t>
  </si>
  <si>
    <t>příkon kW</t>
  </si>
  <si>
    <t>napětí V</t>
  </si>
  <si>
    <t>příkon kW celkem</t>
  </si>
  <si>
    <t>01 - sklad brambor a kořenové zeleniny</t>
  </si>
  <si>
    <t xml:space="preserve"> </t>
  </si>
  <si>
    <t>regál nerez 4 police - viz nerezový nábytek</t>
  </si>
  <si>
    <t>plastová paleta</t>
  </si>
  <si>
    <t>02 - přípravna zeleniny hrubá</t>
  </si>
  <si>
    <t>mycí stůl se dvěma dřezy a stojánkovou baterií - viz nerezový nábytek</t>
  </si>
  <si>
    <t>pracovní stůl - viz nerezový nábytek</t>
  </si>
  <si>
    <t>škrabka brambor lakovaná - 20 kg / dávka</t>
  </si>
  <si>
    <t>5a</t>
  </si>
  <si>
    <t>odlučovač slupek a škrobu - nerezový</t>
  </si>
  <si>
    <t>vozík plošinový - viz nerezový nábytek</t>
  </si>
  <si>
    <t>03 - sklad potravin</t>
  </si>
  <si>
    <t>regál skladový 5 polic - lakovaná bezšroubová kovová konstrukce, police z lamina, nosnost police 175 kg</t>
  </si>
  <si>
    <t>1 - mytí stolního nádobí</t>
  </si>
  <si>
    <t>odkládací stůl</t>
  </si>
  <si>
    <t>stávající</t>
  </si>
  <si>
    <t>2a</t>
  </si>
  <si>
    <t>předoplachová sprcha umístěná ve stolu, ze dvou částí, baterie s ramínkem a výsuvnou hadicí se sprchou bez pružiny</t>
  </si>
  <si>
    <t>3a</t>
  </si>
  <si>
    <t xml:space="preserve">změkčovač vody - na principu iontové výměny . Bezproudová ovládací hlava umožňuje na místě přesné nastavení tvrdosti vody, nezávislé na výpadcích proudu a regenerace se spouští automaticky průtokem vody v ovládací hlavě - 10 minutová regenerace </t>
  </si>
  <si>
    <t xml:space="preserve">digestoř </t>
  </si>
  <si>
    <t>regál nerez 5 polic - viz nerezový nábytek</t>
  </si>
  <si>
    <t>2 - výdej</t>
  </si>
  <si>
    <t>lednice na saláty GN 2/1 - ventilované chlazení. Vně lakovaná, uvnitř plast. Velikost roštů GN 2/1.</t>
  </si>
  <si>
    <t>zásobník na nápoje 20 litrů lakovaný s nerezovou vložkou, termos v provedení s výpustným kohoutem.</t>
  </si>
  <si>
    <t>parapetní deska - viz nerezový nábytek</t>
  </si>
  <si>
    <t>chlazená vitrína samoobslužná - ze všech stran prosklená s nosným rámem z nerezových trubek. Segmentová výklopná dvířka z akrylátového skla. Chladící jednotka se skládá z kompresoru, kondenzátoru a výparníku, který je umístěn v horní části vitríny.Výparník se dvěma ventilátory umístěný ve stropě zajišťuje rychlé a stejnoměrné dosažení teploty v celém chlazeném prostoru.
Programovatelný termostat  Automatické odtávání.
Vnitřní prostor vitríny je osvětlen.</t>
  </si>
  <si>
    <t>dráha na podnosy - nerezové trubky min. pr. 28 mm, nerezové konzole</t>
  </si>
  <si>
    <t>vodní lázeň 3 x GN1/1, dělené vany, pojízdná - celonerezové provedení na svařovaném podnoží z uzavřených profilů 30 x 30 mm.
Ve spodní části je vyztužen policí pevně spojenou s nohami. Pro snadnou manipulaci je postaven na čtyřech kolečkách o průměru 100 mm s šedou pryžovou obručí, ze kterých jsou dvě opatřena aretační brzdou. Rohy jsou chráněny pryžovým obložením.
V pracovní desce stolu jsou vevařeny vany opatřené výtokovým ventilem a topným tělesem.
Kapilární termostaty kombinované s vypínačem umístěné na čelním panelu umožňují snadné a rychlé nastavení teploty přímo ve °C.
Zařízení se dodává standardně s elektrickou kroucenou šňůrou se zástrčkou.</t>
  </si>
  <si>
    <t>hygienický zákryt - držák skla z nerezových trubek, ohýbané sklo</t>
  </si>
  <si>
    <t>zásobník na příbory a podnosy - viz nerezový nábytek</t>
  </si>
  <si>
    <t>3 - příprava zeleniny čistá</t>
  </si>
  <si>
    <t>pracovní stůl s policí a dřezem 400 x 400 x 250 mm - viz nerezový nábytek, vč. stojánkové baterie</t>
  </si>
  <si>
    <t>pracovní stůl  s policí - viz nerezový nábytek</t>
  </si>
  <si>
    <t>chladící skříň GN 2/1  - ventilované chlazení. Vně lakovaná, uvnitř plast. Velikost roštů GN 2/1.</t>
  </si>
  <si>
    <t>4 - příprava masa a roztloukání vajec</t>
  </si>
  <si>
    <t>pracovní stůl s policí a dvěma zásuvkami</t>
  </si>
  <si>
    <t>5 - mytí kuchyňského nádobí</t>
  </si>
  <si>
    <t>výlevka kombinovaná s umyvadlem - nerezová</t>
  </si>
  <si>
    <t>mycí stůl s vanou - viz nerezový nábytek</t>
  </si>
  <si>
    <t>26a</t>
  </si>
  <si>
    <t>baterie se sprchou - stojánkové provedení, s ramínkem a sprchou s hadicí s pružinou</t>
  </si>
  <si>
    <t>pracovní stůl s policí - viz nerezový nábytek</t>
  </si>
  <si>
    <t>4 - příprava těsta</t>
  </si>
  <si>
    <t xml:space="preserve">  </t>
  </si>
  <si>
    <t>robot univerzální s třírychlostním motorem s příslušenstím 60 l - celokovové konstrukce, povrchově upraveny vrchním lesklým lakem, s nerezovými kryty.Podstavec je opatřen otvory pro gumové nožičky.Spouštění a zvedání kotlíku se provádí na boční straně převodovky. Spouštění stroje se provádí pomocí
3 rychlostních tlačítek a vypínání stroje pomocí tlačítka STOP.Spolu se strojem je dodáváno příslušenství o obsahu 60 litrů, které se skládá z kotlíku o obsahu 60 litrů a sady pracovních nástrojů - hnětací hák, míchač, šlehací metla, transportní vozík a podstavec pro kotlík</t>
  </si>
  <si>
    <t>28a</t>
  </si>
  <si>
    <t>přípojná masovka</t>
  </si>
  <si>
    <t>28b</t>
  </si>
  <si>
    <t>přípojný mlýnek na mák</t>
  </si>
  <si>
    <t>28c</t>
  </si>
  <si>
    <t>příslušenství 30 l - obsahuje nerezový kotlík 30 litrů, redukční nosič kotlíku,hnětací hák, metlu a míchač</t>
  </si>
  <si>
    <t>pracovní stůl s policí</t>
  </si>
  <si>
    <t>7 - varný blok</t>
  </si>
  <si>
    <t>Konvektomat
- Kapacita komory: min 10 x GN 1/1 
- Příkon: min 18,5 kW 
- Min. 6 bodová teplotní vpichová sonda
- Bojlerový vyvíječ páry 
- Plně automatické mytí a odvápnění varného prostoru a boileru pomocí tablet pro vyšší bezpečnost
- Barevná dotykova TFT se  7 provozními režimy – maso, drůbež, ryby, přílohy, pokrmy z vajec, pečivo a regenerace pro snadnou obsluhu
- Centrální ovládací knoflík s možností stlačení sloužící k úpravě nastavení a potvrzení
- Dvířka s trojitým odvětrávaným sklem, dvě výklopné vnitřní tabulky (pro snadné čištění) se speciální vrstvou odrážející teplo
- LED osvětlení varného prostoru a zásuvu – úsporné, s dlouhou životností a nevyžadující údržbu
- Podélný zásuv vhodný pro gastronádoby 1/1, 1/2, 1/3, 2/3a 2/8,                                             minimální energetické ztráty a nejnižší prostorové nároky při otevření a natočení dvířek.
- Vestavěná ruční sprcha s navíjecím mechanismem
- Odstředivý systém odvádění tuků
- Schválení pro provoz bez dozoru dle podmínek VDE</t>
  </si>
  <si>
    <t>31a</t>
  </si>
  <si>
    <t>podstavec pod konvektomat - se vsuny na GN</t>
  </si>
  <si>
    <t xml:space="preserve">
Elektrická výklopná pánev z nerezové oceli AISI 304. Vana s motorickým vyklápěním, objem vany 120 litrů. Rohy vany rádiusové pro snadné čištění, DUPLEX dno vany 10 mm silné. Dvojité víko s robustným zvedacím mechanismem. Madlo víka z nerezové ocel AISI 304. Napouštění vody do vany přes elektromagnetický ventil. Nerezová topná tělesa zapouzdřená v hliníkových blocích jsou umístěna pod dnem vany. Nastavení teploty v rozmezí od 100° do 280°C. Pojistný termostat.
Krytí IPX5.
Zařízení je přizpůsobené ke spojení s ostatními varnými zařízeními ve varný blok.</t>
  </si>
  <si>
    <t>32a</t>
  </si>
  <si>
    <t>podlahová vpusť s pachovou uzávěrou k zalití do podlahy - standardní připojení pr. 110 mm, na objednávku možno i pr. 75 mm, součástí dodávky i přechodový díl pro připojení izolace</t>
  </si>
  <si>
    <t>Elektrická výklopná pánev z nerezové oceli AISI 304. Vana s motorickým vyklápěním, objem vany 80 litrů. Rohy vany rádiusové pro snadné čištění, DUPLEX dno vany 10 mm silné. Dvojité víko s robustným zvedacím mechanismem. Madlo víka z nerezové ocel AISI 304. Napouštění vody do vany přes elektromagnetický ventil. Nerezová topná tělesa zapouzdřená v hliníkových blocích jsou umístěna pod dnem vany. Nastavení teploty v rozmezí od 100° do 280°C. Pojistný termostat.
Krytí IPX5.
Zařízení je přizpůsobené ke spojení s ostatními varnými zařízeními ve varný blok.</t>
  </si>
  <si>
    <t>33a</t>
  </si>
  <si>
    <t>Elektrický kotel z nerezové oceli AISI 304, nepřímý ohřev. Vrchní deska z nerezové oceli 20/10 AISI 304, síla plechu 2 mm. Objem nádoby je 150 litrů. Dno nádoby nerezová ocel AISI 316L, stěny nádoby z nerezové oceli AISI 304. Napouštění teplou a studenou vodou přes elektromagnetický ventil. Výpust z nádoby kotle osazen výpustným bezpečnostním kohoutem s tepelně izolovaným madlem – průměr 2“. Vyvážené víko se otvírá do úhlu 90°. Nepřímý ohřev pomocí nízkotlaké páry v duplikátoru s automatickým dopouštěním vody. Krytí IPX5.
Zařízení je přizpůsobené ke spojení s ostatními varnými zařízeními ve varný blok.</t>
  </si>
  <si>
    <t>34a</t>
  </si>
  <si>
    <t>Elektrický kotel z nerezové oceli AISI 304, nepřímý ohřev. Vrchní deska z nerezové oceli 20/10 AISI 304, síla plechu 2 mm. Objem nádoby je 100 litrů. Dno nádoby nerezová ocel AISI 316L, stěny nádoby z nerezové oceli AISI 304. Napouštění teplou a studenou vodou přes elektromagnetický ventil. Výpust z nádoby kotle osazen výpustným bezpečnostním kohoutem s tepelně izolovaným madlem – průměr 2“. Vyvážené víko se otvírá do úhlu 90°. Nepřímý ohřev pomocí nízkotlaké páry v duplikátoru s automatickým dopouštěním vody. Krytí IPX5.
Zařízení je přizpůsobené ke spojení s ostatními varnými zařízeními ve varný blok.</t>
  </si>
  <si>
    <t>35a</t>
  </si>
  <si>
    <t>Podlahová vpusť s pachovou uzávěrou k zalití do podlahy - standardní připojení pr. 110 mm, na objednávku možno i pr. 75 mm, součástí dodávky i přechodový díl pro připojení izolace</t>
  </si>
  <si>
    <t>37a</t>
  </si>
  <si>
    <t>napouštěcí baterie s napouštěcím ramenem</t>
  </si>
  <si>
    <t xml:space="preserve">Sporák sklokeramický 4 zóny na otevřené podestavbě, vyrobený z nerezové oceli AISI 304. 4 samostatné varné zóny min. 270 x 270 mm, min. výkon 4 kW. Sklokeramická deska o síle min. 6 mm se zvýrazněnými topnými zónami. Kontrolky zbytkového tepla. Nahřátí na 400°C za 3 minuty. Krytí IPX5. Zařízení je přizpůsobené ke spojení s ostatními varnými zařízeními ve varný blok.
</t>
  </si>
  <si>
    <t>Konvektomat
- Kapacita komory: min 20 x GN 1/1 
- Příkon: min 37 kW 
- Min. 6 bodová teplotní vpichová sonda
- Bojlerový vyvíječ páry 
- Plně automatické mytí a odvápnění varného prostoru a boileru pomocí tablet pro vyšší bezpečnost
- Barevná dotykova TFT se  7 provozními režimy – maso, drůbež, ryby, přílohy, pokrmy z vajec, pečivo a regenerace pro snadnou obsluhu
- Centrální ovládací knoflík s možností stlačení sloužící k úpravě nastavení a potvrzení
- Dvířka s trojitým odvětrávaným sklem, dvě výklopné vnitřní tabulky (pro snadné čištění) se speciální vrstvou odrážející teplo
- LED osvětlení varného prostoru a zásuvu – úsporné, s dlouhou životností a nevyžadující údržbu
- vč. zavážecího vozíku 20 x GN 1/1
- Vestavěná ruční sprcha s navíjecím mechanismem
- Odstředivý systém odvádění tuků
- Schválení pro provoz bez dozoru dle podmínek VDE</t>
  </si>
  <si>
    <t>digestoř s osvětlením</t>
  </si>
  <si>
    <t>vozík na GN - viz nerezový nábytek</t>
  </si>
  <si>
    <t>8 - hotové pokrmy</t>
  </si>
  <si>
    <t>9 - sklad odpadků a obalů</t>
  </si>
  <si>
    <t>váha</t>
  </si>
  <si>
    <t>10 - sklad potravin</t>
  </si>
  <si>
    <t>mrazící skříň GN 2/1 - statické chlazení. Vně lakovaná , uvnitř plast. 6 pevných výparníkových roštů.</t>
  </si>
  <si>
    <t>dodávka VZT</t>
  </si>
  <si>
    <t>cena zařízení celkem bez DPH</t>
  </si>
  <si>
    <t>doprava a montáž</t>
  </si>
  <si>
    <t>Sporák tálový elektrický na otevřené podestavbě se 4 samostatnými varnými zónami, vyrobený z nerezové oceli AISI 304. Varná plocha se žlábkem kolem celé plochy sporáku.
Varné plochy z nerezové oceli 16M06 s hladkým povrchem. Rozměry varné desky min. 720x720 mm
Výkon každé plotny min 4 kW. Nastavení teploty mezi 50 a 400 ° C. Bezpečnostní termostat s automatickým resetem, který reaguje na zapnutou varnou plochu bez nebo s nevhodným nádobím sníženým topným výkonem. Krytí IPX5. Zařízení je přizpůsobené ke spojení s ostatními varnými zařízeními ve varný blok.</t>
  </si>
  <si>
    <t>Pracovní plocha se zásuvkou na otevřené podestavbě z materiálu AISI 304,vrchní deska z nerezové oceli 20/10. Pracovní plocha je bez komínu. Zásuvka je přizpůsobena pro vložení gastronádoby GN 1/1 max. hloubky 150 mm. Vnitřní rohy zásuvky jsou zaobleny. Zařízení je přizpůsobené ke spojení s ostatními varnými zařízeními ve varný blok.</t>
  </si>
  <si>
    <t>výstupní stůl z myčky, zvýšený zadní lem 400 mm - viz nerezový nábytek</t>
  </si>
  <si>
    <t>vstupní stůl do myčky s dřezem, zvýšený zadní lem 400 mm - viz nerezový nábytek</t>
  </si>
  <si>
    <t>myčka nádobí koš 500 x 500 mm - minimálně 3 programy s nastavitelnými parametry:
- Nastavení tlaku mytí – přizpůsobení druhu mytého nádobí a jeho stupni zašpinění s jemným rozběhem mycího čerpadla, minimálně 3 programy s různým tlakem
- Filtrace plného proudu: síto mycí nádrže, cylindrické síto, sací síto čerpadla s bezpečnostní kontrolkou, filtrační systém na jemné plovoucí nečistoty
- Senzor zakalení mycího roztoku
- Dávkovač leštícího i mycího prostředku zabudovaný
- Čerpadlo na zvyšování tlaku
- Aktivní management energie – přísun energie jednotlivým prvkům dle potřeby – zkrácení časů ohřevu
- Rekuperace-zpětné získávání tepla z odpadní vody
- Samočistící program – s návodem postupem 
- Odvápňovací program myčky
- Oddělené kontrolky sledování množství mycího/leštícího prostředku 
- HACCP - Integrovaný záznamník hygieny a  provozních údajů
- Integrovaný deník poruch
- Dvouplášťový kryt včetně větrací pozice
- Zadní zakrytování z CNS
- Pohánění oplachového systému pomocí magnetického pole
- Automatický start krytem
- Termostop pro zaručení správné teploty oplachové vody
- Odpadní čerpadlo
- Senzor netěsnosti
- Multifázování – nastavení pro různé úrovně jištění dle podmínek v místě instalace
- Úroveň přístupu pro vedoucího a servisního technika chráněné kódem PIN
- Dotyková obrazovka a jednotlačítkové ovládání se zobrazením průběhu procesu
- Automatika pro časově řízené uvedení do provozu a odstavení z provozu
- Zvláštní programy - ECO, tichý, krátký, intenzivní a základní mytí
- Příprava na připojení LAN pomocí koncovky RJ45
- Multifunkční výstup jako rozhraní pro externí zařízení 
- Hlubokolisovaná hygienická nádrž, hygienické topné těleso, provedení trubka o průměru min.20mm, hygienické vedení koše</t>
  </si>
  <si>
    <t>zásobník na talíře - celonerezová, svařovaná, samonosná konstrukce skříně zajišťuje dlouhodobou mechanickou pevnost. Pro snadnou manipulaci je postavena na 4 kolečkách průměru 100 mm se šedou pryžovou obručí, z nichž jsou 2 opatřena aretační brzdou. Rohy jsou chráněny pryžovým obložením.
Čtyři stavitelná vodítka zajišťují spolehlivé vedení v širokém rozsahu průměru talířů.
 Snadné a rychlé nastavení teploty přímo ve °C umožňuje kapilární termostat. Skříň obsahuje 2 vestavné zásobníky.
Zařízení se standardně dodává s elektrickou kroucenou šňůrou se zástrčkou.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</si>
</sst>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left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2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2" fillId="0" borderId="4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0" fontId="2" fillId="0" borderId="6" xfId="0" applyFont="1" applyBorder="1" applyAlignment="1">
      <alignment horizontal="left"/>
    </xf>
    <xf numFmtId="49" fontId="2" fillId="0" borderId="6" xfId="0" applyNumberFormat="1" applyFont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0" xfId="0" applyNumberFormat="1" applyFont="1"/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8" xfId="0" applyFont="1" applyBorder="1" applyAlignment="1">
      <alignment wrapText="1"/>
    </xf>
    <xf numFmtId="0" fontId="2" fillId="0" borderId="8" xfId="0" applyFont="1" applyBorder="1"/>
    <xf numFmtId="0" fontId="4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8" xfId="0" applyNumberFormat="1" applyFont="1" applyBorder="1" applyAlignment="1">
      <alignment horizontal="right"/>
    </xf>
    <xf numFmtId="0" fontId="1" fillId="0" borderId="0" xfId="0" applyFont="1" applyAlignment="1"/>
    <xf numFmtId="49" fontId="2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" fillId="0" borderId="0" xfId="0" applyFont="1" applyAlignment="1">
      <alignment vertical="top"/>
    </xf>
    <xf numFmtId="49" fontId="2" fillId="0" borderId="1" xfId="0" applyNumberFormat="1" applyFont="1" applyBorder="1" applyAlignment="1" applyProtection="1">
      <alignment horizontal="left" vertical="top" wrapText="1" readingOrder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 applyProtection="1">
      <alignment horizontal="left"/>
      <protection locked="0"/>
    </xf>
    <xf numFmtId="49" fontId="1" fillId="0" borderId="4" xfId="0" applyNumberFormat="1" applyFont="1" applyBorder="1" applyAlignment="1" applyProtection="1">
      <alignment horizontal="left" vertical="top"/>
      <protection locked="0"/>
    </xf>
    <xf numFmtId="0" fontId="1" fillId="0" borderId="4" xfId="0" applyFont="1" applyBorder="1" applyAlignment="1" applyProtection="1">
      <alignment wrapText="1"/>
      <protection locked="0"/>
    </xf>
    <xf numFmtId="0" fontId="1" fillId="0" borderId="4" xfId="0" applyFont="1" applyBorder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164" fontId="2" fillId="0" borderId="4" xfId="0" applyNumberFormat="1" applyFont="1" applyBorder="1" applyAlignment="1" applyProtection="1">
      <alignment horizontal="right"/>
      <protection locked="0"/>
    </xf>
    <xf numFmtId="164" fontId="2" fillId="0" borderId="5" xfId="0" applyNumberFormat="1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left" vertical="top"/>
      <protection locked="0"/>
    </xf>
    <xf numFmtId="49" fontId="2" fillId="0" borderId="6" xfId="0" applyNumberFormat="1" applyFont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vertical="top" wrapText="1"/>
      <protection locked="0"/>
    </xf>
    <xf numFmtId="0" fontId="2" fillId="0" borderId="6" xfId="0" applyFont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horizontal="center" vertical="top"/>
      <protection locked="0"/>
    </xf>
    <xf numFmtId="164" fontId="2" fillId="0" borderId="6" xfId="0" applyNumberFormat="1" applyFont="1" applyBorder="1" applyAlignment="1" applyProtection="1">
      <alignment horizontal="right" vertical="top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3" fillId="0" borderId="1" xfId="0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164" fontId="2" fillId="0" borderId="1" xfId="0" applyNumberFormat="1" applyFont="1" applyBorder="1" applyAlignment="1" applyProtection="1">
      <alignment horizontal="right" vertical="top"/>
      <protection locked="0"/>
    </xf>
    <xf numFmtId="0" fontId="1" fillId="0" borderId="3" xfId="0" applyFont="1" applyBorder="1" applyAlignment="1" applyProtection="1">
      <alignment horizontal="left" vertical="top"/>
      <protection locked="0"/>
    </xf>
    <xf numFmtId="0" fontId="1" fillId="0" borderId="4" xfId="0" applyFont="1" applyBorder="1" applyAlignment="1" applyProtection="1">
      <alignment vertical="top" wrapText="1"/>
      <protection locked="0"/>
    </xf>
    <xf numFmtId="0" fontId="1" fillId="0" borderId="4" xfId="0" applyFont="1" applyBorder="1" applyAlignment="1" applyProtection="1">
      <alignment vertical="top"/>
      <protection locked="0"/>
    </xf>
    <xf numFmtId="0" fontId="2" fillId="0" borderId="4" xfId="0" applyFont="1" applyBorder="1" applyAlignment="1" applyProtection="1">
      <alignment horizontal="center" vertical="top"/>
      <protection locked="0"/>
    </xf>
    <xf numFmtId="164" fontId="2" fillId="0" borderId="4" xfId="0" applyNumberFormat="1" applyFont="1" applyBorder="1" applyAlignment="1" applyProtection="1">
      <alignment horizontal="right" vertical="top"/>
      <protection locked="0"/>
    </xf>
    <xf numFmtId="164" fontId="2" fillId="0" borderId="5" xfId="0" applyNumberFormat="1" applyFont="1" applyBorder="1" applyAlignment="1" applyProtection="1">
      <alignment horizontal="right" vertical="top"/>
      <protection locked="0"/>
    </xf>
    <xf numFmtId="0" fontId="2" fillId="0" borderId="2" xfId="0" applyFont="1" applyBorder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vertical="top" wrapText="1"/>
      <protection locked="0"/>
    </xf>
    <xf numFmtId="0" fontId="2" fillId="0" borderId="2" xfId="0" applyFont="1" applyBorder="1" applyAlignment="1" applyProtection="1">
      <alignment vertical="top"/>
      <protection locked="0"/>
    </xf>
    <xf numFmtId="0" fontId="2" fillId="0" borderId="2" xfId="0" applyFont="1" applyBorder="1" applyAlignment="1" applyProtection="1">
      <alignment horizontal="center" vertical="top"/>
      <protection locked="0"/>
    </xf>
    <xf numFmtId="164" fontId="2" fillId="0" borderId="2" xfId="0" applyNumberFormat="1" applyFont="1" applyBorder="1" applyAlignment="1" applyProtection="1">
      <alignment horizontal="right" vertical="top"/>
      <protection locked="0"/>
    </xf>
    <xf numFmtId="49" fontId="2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0" fontId="3" fillId="0" borderId="6" xfId="0" applyFont="1" applyBorder="1" applyAlignment="1" applyProtection="1">
      <alignment horizontal="center" vertical="top"/>
      <protection locked="0"/>
    </xf>
    <xf numFmtId="49" fontId="2" fillId="0" borderId="1" xfId="0" applyNumberFormat="1" applyFont="1" applyBorder="1" applyAlignment="1" applyProtection="1">
      <alignment horizontal="left" vertical="top" wrapText="1" shrinkToFit="1"/>
      <protection locked="0"/>
    </xf>
    <xf numFmtId="164" fontId="1" fillId="0" borderId="2" xfId="0" applyNumberFormat="1" applyFont="1" applyBorder="1" applyAlignment="1" applyProtection="1">
      <alignment horizontal="center" vertical="center" wrapText="1"/>
      <protection locked="0"/>
    </xf>
    <xf numFmtId="164" fontId="1" fillId="0" borderId="7" xfId="0" applyNumberFormat="1" applyFont="1" applyBorder="1" applyAlignment="1" applyProtection="1">
      <alignment horizontal="center" vertical="center" wrapText="1"/>
      <protection locked="0"/>
    </xf>
    <xf numFmtId="164" fontId="1" fillId="0" borderId="6" xfId="0" applyNumberFormat="1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164" fontId="1" fillId="0" borderId="6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8"/>
  <sheetViews>
    <sheetView showZeros="0" tabSelected="1" workbookViewId="0">
      <selection activeCell="G9" sqref="G9"/>
    </sheetView>
  </sheetViews>
  <sheetFormatPr defaultRowHeight="11.25" x14ac:dyDescent="0.2"/>
  <cols>
    <col min="1" max="1" width="4.7109375" style="37" customWidth="1"/>
    <col min="2" max="2" width="55.5703125" style="46" customWidth="1"/>
    <col min="3" max="3" width="10.7109375" style="36" customWidth="1"/>
    <col min="4" max="4" width="10" style="1" customWidth="1"/>
    <col min="5" max="5" width="3.7109375" style="33" customWidth="1"/>
    <col min="6" max="6" width="10.7109375" style="38" customWidth="1"/>
    <col min="7" max="7" width="12" style="38" customWidth="1"/>
    <col min="8" max="16384" width="9.140625" style="1"/>
  </cols>
  <sheetData>
    <row r="1" spans="1:7" x14ac:dyDescent="0.2">
      <c r="A1" s="90" t="s">
        <v>0</v>
      </c>
      <c r="B1" s="93" t="s">
        <v>1</v>
      </c>
      <c r="C1" s="93" t="s">
        <v>2</v>
      </c>
      <c r="D1" s="90" t="s">
        <v>3</v>
      </c>
      <c r="E1" s="90" t="s">
        <v>4</v>
      </c>
      <c r="F1" s="85" t="s">
        <v>7</v>
      </c>
      <c r="G1" s="85" t="s">
        <v>8</v>
      </c>
    </row>
    <row r="2" spans="1:7" ht="11.25" customHeight="1" x14ac:dyDescent="0.2">
      <c r="A2" s="91"/>
      <c r="B2" s="94"/>
      <c r="C2" s="94"/>
      <c r="D2" s="91"/>
      <c r="E2" s="91"/>
      <c r="F2" s="86"/>
      <c r="G2" s="86"/>
    </row>
    <row r="3" spans="1:7" x14ac:dyDescent="0.2">
      <c r="A3" s="91"/>
      <c r="B3" s="94"/>
      <c r="C3" s="94"/>
      <c r="D3" s="91"/>
      <c r="E3" s="91"/>
      <c r="F3" s="86"/>
      <c r="G3" s="86"/>
    </row>
    <row r="4" spans="1:7" x14ac:dyDescent="0.2">
      <c r="A4" s="92"/>
      <c r="B4" s="95"/>
      <c r="C4" s="95"/>
      <c r="D4" s="92"/>
      <c r="E4" s="92"/>
      <c r="F4" s="87"/>
      <c r="G4" s="87"/>
    </row>
    <row r="5" spans="1:7" x14ac:dyDescent="0.2">
      <c r="A5" s="51"/>
      <c r="B5" s="52" t="s">
        <v>29</v>
      </c>
      <c r="C5" s="53"/>
      <c r="D5" s="54"/>
      <c r="E5" s="55"/>
      <c r="F5" s="56"/>
      <c r="G5" s="57">
        <f>F5*E5</f>
        <v>0</v>
      </c>
    </row>
    <row r="6" spans="1:7" x14ac:dyDescent="0.2">
      <c r="A6" s="58">
        <v>1</v>
      </c>
      <c r="B6" s="59" t="s">
        <v>30</v>
      </c>
      <c r="C6" s="63" t="s">
        <v>31</v>
      </c>
      <c r="D6" s="61"/>
      <c r="E6" s="62">
        <v>1</v>
      </c>
      <c r="F6" s="63" t="s">
        <v>31</v>
      </c>
      <c r="G6" s="63"/>
    </row>
    <row r="7" spans="1:7" ht="22.5" x14ac:dyDescent="0.2">
      <c r="A7" s="64">
        <v>2</v>
      </c>
      <c r="B7" s="50" t="s">
        <v>100</v>
      </c>
      <c r="C7" s="65"/>
      <c r="D7" s="66"/>
      <c r="E7" s="67">
        <v>1</v>
      </c>
      <c r="F7" s="69"/>
      <c r="G7" s="69">
        <f>F7*E7</f>
        <v>0</v>
      </c>
    </row>
    <row r="8" spans="1:7" ht="22.5" x14ac:dyDescent="0.2">
      <c r="A8" s="64" t="s">
        <v>32</v>
      </c>
      <c r="B8" s="50" t="s">
        <v>33</v>
      </c>
      <c r="C8" s="65"/>
      <c r="D8" s="66"/>
      <c r="E8" s="67">
        <v>1</v>
      </c>
      <c r="F8" s="69"/>
      <c r="G8" s="69">
        <f>F8*E8</f>
        <v>0</v>
      </c>
    </row>
    <row r="9" spans="1:7" ht="405" x14ac:dyDescent="0.2">
      <c r="A9" s="64">
        <v>3</v>
      </c>
      <c r="B9" s="84" t="s">
        <v>101</v>
      </c>
      <c r="C9" s="65"/>
      <c r="D9" s="66"/>
      <c r="E9" s="67">
        <v>1</v>
      </c>
      <c r="F9" s="69"/>
      <c r="G9" s="69">
        <f>F9*E9</f>
        <v>0</v>
      </c>
    </row>
    <row r="10" spans="1:7" ht="45" x14ac:dyDescent="0.2">
      <c r="A10" s="64" t="s">
        <v>34</v>
      </c>
      <c r="B10" s="50" t="s">
        <v>35</v>
      </c>
      <c r="C10" s="65"/>
      <c r="D10" s="66"/>
      <c r="E10" s="68">
        <v>1</v>
      </c>
      <c r="F10" s="69"/>
      <c r="G10" s="69">
        <f>F10*E10</f>
        <v>0</v>
      </c>
    </row>
    <row r="11" spans="1:7" x14ac:dyDescent="0.2">
      <c r="A11" s="64">
        <v>4</v>
      </c>
      <c r="B11" s="50" t="s">
        <v>99</v>
      </c>
      <c r="C11" s="65"/>
      <c r="D11" s="66"/>
      <c r="E11" s="68">
        <v>1</v>
      </c>
      <c r="F11" s="69"/>
      <c r="G11" s="69">
        <f>F11*E11</f>
        <v>0</v>
      </c>
    </row>
    <row r="12" spans="1:7" x14ac:dyDescent="0.2">
      <c r="A12" s="64">
        <v>5</v>
      </c>
      <c r="B12" s="50" t="s">
        <v>36</v>
      </c>
      <c r="C12" s="65"/>
      <c r="D12" s="66"/>
      <c r="E12" s="68">
        <v>1</v>
      </c>
      <c r="F12" s="69" t="s">
        <v>94</v>
      </c>
      <c r="G12" s="69" t="s">
        <v>17</v>
      </c>
    </row>
    <row r="13" spans="1:7" x14ac:dyDescent="0.2">
      <c r="A13" s="64">
        <v>6</v>
      </c>
      <c r="B13" s="50" t="s">
        <v>37</v>
      </c>
      <c r="C13" s="65"/>
      <c r="D13" s="66"/>
      <c r="E13" s="68">
        <v>2</v>
      </c>
      <c r="F13" s="69"/>
      <c r="G13" s="69">
        <f>F13*E13</f>
        <v>0</v>
      </c>
    </row>
    <row r="14" spans="1:7" x14ac:dyDescent="0.2">
      <c r="A14" s="70"/>
      <c r="B14" s="52" t="s">
        <v>38</v>
      </c>
      <c r="C14" s="71"/>
      <c r="D14" s="72"/>
      <c r="E14" s="73" t="s">
        <v>17</v>
      </c>
      <c r="F14" s="74"/>
      <c r="G14" s="75" t="s">
        <v>17</v>
      </c>
    </row>
    <row r="15" spans="1:7" ht="22.5" x14ac:dyDescent="0.2">
      <c r="A15" s="58">
        <v>7</v>
      </c>
      <c r="B15" s="59" t="s">
        <v>39</v>
      </c>
      <c r="C15" s="60"/>
      <c r="D15" s="61"/>
      <c r="E15" s="62">
        <v>2</v>
      </c>
      <c r="F15" s="63"/>
      <c r="G15" s="69">
        <f>F15*E15</f>
        <v>0</v>
      </c>
    </row>
    <row r="16" spans="1:7" ht="22.5" x14ac:dyDescent="0.2">
      <c r="A16" s="64">
        <v>8</v>
      </c>
      <c r="B16" s="50" t="s">
        <v>40</v>
      </c>
      <c r="C16" s="65"/>
      <c r="D16" s="66"/>
      <c r="E16" s="68">
        <v>2</v>
      </c>
      <c r="F16" s="69"/>
      <c r="G16" s="69">
        <f>F16*E16</f>
        <v>0</v>
      </c>
    </row>
    <row r="17" spans="1:7" x14ac:dyDescent="0.2">
      <c r="A17" s="64">
        <v>9</v>
      </c>
      <c r="B17" s="50" t="s">
        <v>41</v>
      </c>
      <c r="C17" s="65"/>
      <c r="D17" s="66"/>
      <c r="E17" s="68">
        <v>1</v>
      </c>
      <c r="F17" s="69"/>
      <c r="G17" s="69">
        <f>F17*E17</f>
        <v>0</v>
      </c>
    </row>
    <row r="18" spans="1:7" ht="90" x14ac:dyDescent="0.2">
      <c r="A18" s="64">
        <v>10</v>
      </c>
      <c r="B18" s="50" t="s">
        <v>42</v>
      </c>
      <c r="C18" s="65"/>
      <c r="D18" s="66"/>
      <c r="E18" s="68">
        <v>1</v>
      </c>
      <c r="F18" s="69"/>
      <c r="G18" s="69">
        <f>F18*E18</f>
        <v>0</v>
      </c>
    </row>
    <row r="19" spans="1:7" x14ac:dyDescent="0.2">
      <c r="A19" s="64">
        <v>11</v>
      </c>
      <c r="B19" s="50" t="s">
        <v>43</v>
      </c>
      <c r="C19" s="65"/>
      <c r="D19" s="66"/>
      <c r="E19" s="68">
        <v>1</v>
      </c>
      <c r="F19" s="69"/>
      <c r="G19" s="69">
        <f>F19*E19</f>
        <v>0</v>
      </c>
    </row>
    <row r="20" spans="1:7" ht="135" x14ac:dyDescent="0.2">
      <c r="A20" s="64">
        <v>12</v>
      </c>
      <c r="B20" s="50" t="s">
        <v>44</v>
      </c>
      <c r="C20" s="65"/>
      <c r="D20" s="66"/>
      <c r="E20" s="68">
        <v>2</v>
      </c>
      <c r="F20" s="69"/>
      <c r="G20" s="69">
        <f>F20*E20</f>
        <v>0</v>
      </c>
    </row>
    <row r="21" spans="1:7" x14ac:dyDescent="0.2">
      <c r="A21" s="64">
        <v>13</v>
      </c>
      <c r="B21" s="50" t="s">
        <v>45</v>
      </c>
      <c r="C21" s="65"/>
      <c r="D21" s="66"/>
      <c r="E21" s="68">
        <v>2</v>
      </c>
      <c r="F21" s="69"/>
      <c r="G21" s="69">
        <f>F21*E21</f>
        <v>0</v>
      </c>
    </row>
    <row r="22" spans="1:7" x14ac:dyDescent="0.2">
      <c r="A22" s="64">
        <v>14</v>
      </c>
      <c r="B22" s="50" t="s">
        <v>41</v>
      </c>
      <c r="C22" s="65"/>
      <c r="D22" s="66"/>
      <c r="E22" s="68">
        <v>2</v>
      </c>
      <c r="F22" s="69"/>
      <c r="G22" s="69">
        <f>F22*E22</f>
        <v>0</v>
      </c>
    </row>
    <row r="23" spans="1:7" ht="123.75" x14ac:dyDescent="0.2">
      <c r="A23" s="64">
        <v>15</v>
      </c>
      <c r="B23" s="49" t="s">
        <v>102</v>
      </c>
      <c r="C23" s="65"/>
      <c r="D23" s="66"/>
      <c r="E23" s="68">
        <v>1</v>
      </c>
      <c r="F23" s="69"/>
      <c r="G23" s="69">
        <f>F23*E23</f>
        <v>0</v>
      </c>
    </row>
    <row r="24" spans="1:7" x14ac:dyDescent="0.2">
      <c r="A24" s="76">
        <v>16</v>
      </c>
      <c r="B24" s="50" t="s">
        <v>43</v>
      </c>
      <c r="C24" s="77"/>
      <c r="D24" s="78"/>
      <c r="E24" s="79">
        <v>1</v>
      </c>
      <c r="F24" s="80"/>
      <c r="G24" s="69">
        <f>F24*E24</f>
        <v>0</v>
      </c>
    </row>
    <row r="25" spans="1:7" x14ac:dyDescent="0.2">
      <c r="A25" s="64">
        <v>17</v>
      </c>
      <c r="B25" s="81" t="s">
        <v>46</v>
      </c>
      <c r="C25" s="65"/>
      <c r="D25" s="66"/>
      <c r="E25" s="68">
        <v>1</v>
      </c>
      <c r="F25" s="69"/>
      <c r="G25" s="69">
        <f>F25*E25</f>
        <v>0</v>
      </c>
    </row>
    <row r="26" spans="1:7" x14ac:dyDescent="0.2">
      <c r="A26" s="70"/>
      <c r="B26" s="52" t="s">
        <v>47</v>
      </c>
      <c r="C26" s="71"/>
      <c r="D26" s="72"/>
      <c r="E26" s="73"/>
      <c r="F26" s="74"/>
      <c r="G26" s="75">
        <f>F26*E26</f>
        <v>0</v>
      </c>
    </row>
    <row r="27" spans="1:7" ht="22.5" x14ac:dyDescent="0.2">
      <c r="A27" s="64">
        <v>18</v>
      </c>
      <c r="B27" s="50" t="s">
        <v>48</v>
      </c>
      <c r="C27" s="65"/>
      <c r="D27" s="66"/>
      <c r="E27" s="67">
        <v>1</v>
      </c>
      <c r="F27" s="69"/>
      <c r="G27" s="69">
        <f>F27*E27</f>
        <v>0</v>
      </c>
    </row>
    <row r="28" spans="1:7" x14ac:dyDescent="0.2">
      <c r="A28" s="64">
        <v>19</v>
      </c>
      <c r="B28" s="50" t="s">
        <v>49</v>
      </c>
      <c r="C28" s="65"/>
      <c r="D28" s="66"/>
      <c r="E28" s="68">
        <v>1</v>
      </c>
      <c r="F28" s="69"/>
      <c r="G28" s="69">
        <f>F28*E28</f>
        <v>0</v>
      </c>
    </row>
    <row r="29" spans="1:7" ht="22.5" x14ac:dyDescent="0.2">
      <c r="A29" s="64">
        <v>20</v>
      </c>
      <c r="B29" s="50" t="s">
        <v>50</v>
      </c>
      <c r="C29" s="65"/>
      <c r="D29" s="66"/>
      <c r="E29" s="68">
        <v>1</v>
      </c>
      <c r="F29" s="69"/>
      <c r="G29" s="69">
        <f>F29*E29</f>
        <v>0</v>
      </c>
    </row>
    <row r="30" spans="1:7" x14ac:dyDescent="0.2">
      <c r="A30" s="70"/>
      <c r="B30" s="52" t="s">
        <v>51</v>
      </c>
      <c r="C30" s="71"/>
      <c r="D30" s="72"/>
      <c r="E30" s="73"/>
      <c r="F30" s="74"/>
      <c r="G30" s="75">
        <f>F30*E30</f>
        <v>0</v>
      </c>
    </row>
    <row r="31" spans="1:7" x14ac:dyDescent="0.2">
      <c r="A31" s="58">
        <v>21</v>
      </c>
      <c r="B31" s="59" t="s">
        <v>52</v>
      </c>
      <c r="C31" s="63" t="s">
        <v>31</v>
      </c>
      <c r="D31" s="61"/>
      <c r="E31" s="62">
        <v>1</v>
      </c>
      <c r="F31" s="63" t="s">
        <v>31</v>
      </c>
      <c r="G31" s="69" t="s">
        <v>17</v>
      </c>
    </row>
    <row r="32" spans="1:7" ht="22.5" x14ac:dyDescent="0.2">
      <c r="A32" s="76">
        <v>22</v>
      </c>
      <c r="B32" s="50" t="s">
        <v>48</v>
      </c>
      <c r="C32" s="77"/>
      <c r="D32" s="78"/>
      <c r="E32" s="82">
        <v>1</v>
      </c>
      <c r="F32" s="80"/>
      <c r="G32" s="69">
        <f>F32*E32</f>
        <v>0</v>
      </c>
    </row>
    <row r="33" spans="1:9" ht="22.5" x14ac:dyDescent="0.2">
      <c r="A33" s="64">
        <v>23</v>
      </c>
      <c r="B33" s="50" t="s">
        <v>50</v>
      </c>
      <c r="C33" s="65"/>
      <c r="D33" s="66"/>
      <c r="E33" s="68">
        <v>2</v>
      </c>
      <c r="F33" s="69"/>
      <c r="G33" s="69">
        <f>F33*E33</f>
        <v>0</v>
      </c>
    </row>
    <row r="34" spans="1:9" x14ac:dyDescent="0.2">
      <c r="A34" s="70"/>
      <c r="B34" s="52" t="s">
        <v>53</v>
      </c>
      <c r="C34" s="71"/>
      <c r="D34" s="72"/>
      <c r="E34" s="73"/>
      <c r="F34" s="74"/>
      <c r="G34" s="75">
        <f>F34*E34</f>
        <v>0</v>
      </c>
    </row>
    <row r="35" spans="1:9" x14ac:dyDescent="0.2">
      <c r="A35" s="58">
        <v>24</v>
      </c>
      <c r="B35" s="59" t="s">
        <v>18</v>
      </c>
      <c r="C35" s="60"/>
      <c r="D35" s="61"/>
      <c r="E35" s="62">
        <v>2</v>
      </c>
      <c r="F35" s="63"/>
      <c r="G35" s="69">
        <f>F35*E35</f>
        <v>0</v>
      </c>
    </row>
    <row r="36" spans="1:9" x14ac:dyDescent="0.2">
      <c r="A36" s="64">
        <v>25</v>
      </c>
      <c r="B36" s="50" t="s">
        <v>54</v>
      </c>
      <c r="C36" s="65"/>
      <c r="D36" s="66"/>
      <c r="E36" s="67">
        <v>1</v>
      </c>
      <c r="F36" s="69"/>
      <c r="G36" s="69">
        <f>F36*E36</f>
        <v>0</v>
      </c>
    </row>
    <row r="37" spans="1:9" x14ac:dyDescent="0.2">
      <c r="A37" s="64">
        <v>26</v>
      </c>
      <c r="B37" s="50" t="s">
        <v>55</v>
      </c>
      <c r="C37" s="65"/>
      <c r="D37" s="66"/>
      <c r="E37" s="67">
        <v>1</v>
      </c>
      <c r="F37" s="69"/>
      <c r="G37" s="69">
        <f>F37*E37</f>
        <v>0</v>
      </c>
    </row>
    <row r="38" spans="1:9" ht="22.5" x14ac:dyDescent="0.2">
      <c r="A38" s="76" t="s">
        <v>56</v>
      </c>
      <c r="B38" s="81" t="s">
        <v>57</v>
      </c>
      <c r="C38" s="77"/>
      <c r="D38" s="78"/>
      <c r="E38" s="82">
        <v>1</v>
      </c>
      <c r="F38" s="80"/>
      <c r="G38" s="69">
        <f>F38*E38</f>
        <v>0</v>
      </c>
    </row>
    <row r="39" spans="1:9" x14ac:dyDescent="0.2">
      <c r="A39" s="64">
        <v>27</v>
      </c>
      <c r="B39" s="50" t="s">
        <v>58</v>
      </c>
      <c r="C39" s="65"/>
      <c r="D39" s="66"/>
      <c r="E39" s="68">
        <v>1</v>
      </c>
      <c r="F39" s="69"/>
      <c r="G39" s="69">
        <f>F39*E39</f>
        <v>0</v>
      </c>
    </row>
    <row r="40" spans="1:9" x14ac:dyDescent="0.2">
      <c r="A40" s="70"/>
      <c r="B40" s="52" t="s">
        <v>59</v>
      </c>
      <c r="C40" s="71"/>
      <c r="D40" s="72"/>
      <c r="E40" s="73"/>
      <c r="F40" s="74"/>
      <c r="G40" s="75">
        <f>F40*E40</f>
        <v>0</v>
      </c>
      <c r="I40" s="1" t="s">
        <v>60</v>
      </c>
    </row>
    <row r="41" spans="1:9" ht="101.25" x14ac:dyDescent="0.2">
      <c r="A41" s="64">
        <v>28</v>
      </c>
      <c r="B41" s="50" t="s">
        <v>61</v>
      </c>
      <c r="C41" s="65"/>
      <c r="D41" s="66"/>
      <c r="E41" s="68">
        <v>1</v>
      </c>
      <c r="F41" s="69"/>
      <c r="G41" s="69">
        <f>F41*E41</f>
        <v>0</v>
      </c>
    </row>
    <row r="42" spans="1:9" x14ac:dyDescent="0.2">
      <c r="A42" s="76" t="s">
        <v>62</v>
      </c>
      <c r="B42" s="81" t="s">
        <v>63</v>
      </c>
      <c r="C42" s="77"/>
      <c r="D42" s="78"/>
      <c r="E42" s="79">
        <v>1</v>
      </c>
      <c r="F42" s="80"/>
      <c r="G42" s="69">
        <f>F42*E42</f>
        <v>0</v>
      </c>
    </row>
    <row r="43" spans="1:9" x14ac:dyDescent="0.2">
      <c r="A43" s="64" t="s">
        <v>64</v>
      </c>
      <c r="B43" s="50" t="s">
        <v>65</v>
      </c>
      <c r="C43" s="65"/>
      <c r="D43" s="66"/>
      <c r="E43" s="68">
        <v>1</v>
      </c>
      <c r="F43" s="69"/>
      <c r="G43" s="69">
        <f>F43*E43</f>
        <v>0</v>
      </c>
    </row>
    <row r="44" spans="1:9" ht="22.5" x14ac:dyDescent="0.2">
      <c r="A44" s="64" t="s">
        <v>66</v>
      </c>
      <c r="B44" s="50" t="s">
        <v>67</v>
      </c>
      <c r="C44" s="65"/>
      <c r="D44" s="66"/>
      <c r="E44" s="68">
        <v>1</v>
      </c>
      <c r="F44" s="69"/>
      <c r="G44" s="69">
        <f>F44*E44</f>
        <v>0</v>
      </c>
    </row>
    <row r="45" spans="1:9" x14ac:dyDescent="0.2">
      <c r="A45" s="64">
        <v>29</v>
      </c>
      <c r="B45" s="50" t="s">
        <v>52</v>
      </c>
      <c r="C45" s="63" t="s">
        <v>31</v>
      </c>
      <c r="D45" s="66"/>
      <c r="E45" s="68">
        <v>2</v>
      </c>
      <c r="F45" s="69" t="s">
        <v>31</v>
      </c>
      <c r="G45" s="69" t="s">
        <v>17</v>
      </c>
    </row>
    <row r="46" spans="1:9" x14ac:dyDescent="0.2">
      <c r="A46" s="64">
        <v>30</v>
      </c>
      <c r="B46" s="50" t="s">
        <v>68</v>
      </c>
      <c r="C46" s="65"/>
      <c r="D46" s="66"/>
      <c r="E46" s="68">
        <v>1</v>
      </c>
      <c r="F46" s="69"/>
      <c r="G46" s="69">
        <f>F46*E46</f>
        <v>0</v>
      </c>
    </row>
    <row r="47" spans="1:9" x14ac:dyDescent="0.2">
      <c r="A47" s="70"/>
      <c r="B47" s="52" t="s">
        <v>69</v>
      </c>
      <c r="C47" s="71"/>
      <c r="D47" s="72"/>
      <c r="E47" s="73"/>
      <c r="F47" s="74"/>
      <c r="G47" s="75">
        <f>F47*E47</f>
        <v>0</v>
      </c>
    </row>
    <row r="48" spans="1:9" ht="236.25" x14ac:dyDescent="0.2">
      <c r="A48" s="64">
        <v>31</v>
      </c>
      <c r="B48" s="50" t="s">
        <v>70</v>
      </c>
      <c r="C48" s="65"/>
      <c r="D48" s="66"/>
      <c r="E48" s="67">
        <v>1</v>
      </c>
      <c r="F48" s="69"/>
      <c r="G48" s="69">
        <f>F48*E48</f>
        <v>0</v>
      </c>
    </row>
    <row r="49" spans="1:7" x14ac:dyDescent="0.2">
      <c r="A49" s="64" t="s">
        <v>71</v>
      </c>
      <c r="B49" s="50" t="s">
        <v>72</v>
      </c>
      <c r="C49" s="65"/>
      <c r="D49" s="66"/>
      <c r="E49" s="68">
        <v>1</v>
      </c>
      <c r="F49" s="69"/>
      <c r="G49" s="69">
        <f>F49*E49</f>
        <v>0</v>
      </c>
    </row>
    <row r="50" spans="1:7" ht="123.75" x14ac:dyDescent="0.2">
      <c r="A50" s="58">
        <v>32</v>
      </c>
      <c r="B50" s="59" t="s">
        <v>73</v>
      </c>
      <c r="C50" s="60"/>
      <c r="D50" s="61"/>
      <c r="E50" s="83">
        <v>1</v>
      </c>
      <c r="F50" s="63"/>
      <c r="G50" s="69">
        <f>F50*E50</f>
        <v>0</v>
      </c>
    </row>
    <row r="51" spans="1:7" ht="33.75" x14ac:dyDescent="0.2">
      <c r="A51" s="58" t="s">
        <v>74</v>
      </c>
      <c r="B51" s="59" t="s">
        <v>75</v>
      </c>
      <c r="C51" s="60"/>
      <c r="D51" s="61"/>
      <c r="E51" s="83">
        <v>1</v>
      </c>
      <c r="F51" s="63"/>
      <c r="G51" s="69">
        <f>F51*E51</f>
        <v>0</v>
      </c>
    </row>
    <row r="52" spans="1:7" ht="112.5" x14ac:dyDescent="0.2">
      <c r="A52" s="64">
        <v>33</v>
      </c>
      <c r="B52" s="59" t="s">
        <v>76</v>
      </c>
      <c r="C52" s="65"/>
      <c r="D52" s="66"/>
      <c r="E52" s="67">
        <v>1</v>
      </c>
      <c r="F52" s="69"/>
      <c r="G52" s="69">
        <f>F52*E52</f>
        <v>0</v>
      </c>
    </row>
    <row r="53" spans="1:7" ht="33.75" x14ac:dyDescent="0.2">
      <c r="A53" s="58" t="s">
        <v>77</v>
      </c>
      <c r="B53" s="59" t="s">
        <v>75</v>
      </c>
      <c r="C53" s="60"/>
      <c r="D53" s="61"/>
      <c r="E53" s="83">
        <v>1</v>
      </c>
      <c r="F53" s="63"/>
      <c r="G53" s="69">
        <f>F53*E53</f>
        <v>0</v>
      </c>
    </row>
    <row r="54" spans="1:7" ht="112.5" x14ac:dyDescent="0.2">
      <c r="A54" s="64">
        <v>34</v>
      </c>
      <c r="B54" s="50" t="s">
        <v>78</v>
      </c>
      <c r="C54" s="65"/>
      <c r="D54" s="66"/>
      <c r="E54" s="67">
        <v>1</v>
      </c>
      <c r="F54" s="69"/>
      <c r="G54" s="69">
        <f>F54*E54</f>
        <v>0</v>
      </c>
    </row>
    <row r="55" spans="1:7" ht="33.75" x14ac:dyDescent="0.2">
      <c r="A55" s="58" t="s">
        <v>79</v>
      </c>
      <c r="B55" s="59" t="s">
        <v>75</v>
      </c>
      <c r="C55" s="60"/>
      <c r="D55" s="61"/>
      <c r="E55" s="83">
        <v>1</v>
      </c>
      <c r="F55" s="63"/>
      <c r="G55" s="69">
        <f>F55*E55</f>
        <v>0</v>
      </c>
    </row>
    <row r="56" spans="1:7" ht="112.5" x14ac:dyDescent="0.2">
      <c r="A56" s="64">
        <v>35</v>
      </c>
      <c r="B56" s="50" t="s">
        <v>80</v>
      </c>
      <c r="C56" s="65"/>
      <c r="D56" s="66"/>
      <c r="E56" s="67">
        <v>1</v>
      </c>
      <c r="F56" s="69"/>
      <c r="G56" s="69">
        <f>F56*E56</f>
        <v>0</v>
      </c>
    </row>
    <row r="57" spans="1:7" ht="33.75" x14ac:dyDescent="0.2">
      <c r="A57" s="58" t="s">
        <v>81</v>
      </c>
      <c r="B57" s="59" t="s">
        <v>82</v>
      </c>
      <c r="C57" s="60"/>
      <c r="D57" s="61"/>
      <c r="E57" s="83">
        <v>1</v>
      </c>
      <c r="F57" s="63"/>
      <c r="G57" s="69">
        <f>F57*E57</f>
        <v>0</v>
      </c>
    </row>
    <row r="58" spans="1:7" ht="56.25" x14ac:dyDescent="0.2">
      <c r="A58" s="64">
        <v>36</v>
      </c>
      <c r="B58" s="50" t="s">
        <v>98</v>
      </c>
      <c r="C58" s="65"/>
      <c r="D58" s="66"/>
      <c r="E58" s="68">
        <v>1</v>
      </c>
      <c r="F58" s="69"/>
      <c r="G58" s="69">
        <f>F58*E58</f>
        <v>0</v>
      </c>
    </row>
    <row r="59" spans="1:7" ht="112.5" x14ac:dyDescent="0.2">
      <c r="A59" s="64">
        <v>37</v>
      </c>
      <c r="B59" s="50" t="s">
        <v>97</v>
      </c>
      <c r="C59" s="65"/>
      <c r="D59" s="66"/>
      <c r="E59" s="68">
        <v>1</v>
      </c>
      <c r="F59" s="69"/>
      <c r="G59" s="69">
        <f>F59*E59</f>
        <v>0</v>
      </c>
    </row>
    <row r="60" spans="1:7" x14ac:dyDescent="0.2">
      <c r="A60" s="64" t="s">
        <v>83</v>
      </c>
      <c r="B60" s="50" t="s">
        <v>84</v>
      </c>
      <c r="C60" s="65"/>
      <c r="D60" s="66"/>
      <c r="E60" s="68">
        <v>1</v>
      </c>
      <c r="F60" s="69"/>
      <c r="G60" s="69"/>
    </row>
    <row r="61" spans="1:7" ht="78.75" x14ac:dyDescent="0.2">
      <c r="A61" s="64">
        <v>38</v>
      </c>
      <c r="B61" s="50" t="s">
        <v>85</v>
      </c>
      <c r="C61" s="65"/>
      <c r="D61" s="66"/>
      <c r="E61" s="68">
        <v>1</v>
      </c>
      <c r="F61" s="69"/>
      <c r="G61" s="69">
        <f>F61*E61</f>
        <v>0</v>
      </c>
    </row>
    <row r="62" spans="1:7" ht="213.75" x14ac:dyDescent="0.2">
      <c r="A62" s="64">
        <v>39</v>
      </c>
      <c r="B62" s="50" t="s">
        <v>86</v>
      </c>
      <c r="C62" s="65"/>
      <c r="D62" s="66"/>
      <c r="E62" s="67">
        <v>1</v>
      </c>
      <c r="F62" s="69"/>
      <c r="G62" s="69">
        <f>F62*E62</f>
        <v>0</v>
      </c>
    </row>
    <row r="63" spans="1:7" x14ac:dyDescent="0.2">
      <c r="A63" s="64">
        <v>40</v>
      </c>
      <c r="B63" s="50" t="s">
        <v>87</v>
      </c>
      <c r="C63" s="69" t="s">
        <v>94</v>
      </c>
      <c r="D63" s="66"/>
      <c r="E63" s="68">
        <v>1</v>
      </c>
      <c r="F63" s="69" t="s">
        <v>94</v>
      </c>
      <c r="G63" s="69" t="s">
        <v>17</v>
      </c>
    </row>
    <row r="64" spans="1:7" x14ac:dyDescent="0.2">
      <c r="A64" s="64">
        <v>41</v>
      </c>
      <c r="B64" s="50" t="s">
        <v>88</v>
      </c>
      <c r="C64" s="65"/>
      <c r="D64" s="66"/>
      <c r="E64" s="68">
        <v>1</v>
      </c>
      <c r="F64" s="69"/>
      <c r="G64" s="69">
        <f>F64*E64</f>
        <v>0</v>
      </c>
    </row>
    <row r="65" spans="1:7" ht="22.5" x14ac:dyDescent="0.2">
      <c r="A65" s="58">
        <v>42</v>
      </c>
      <c r="B65" s="50" t="s">
        <v>50</v>
      </c>
      <c r="C65" s="60"/>
      <c r="D65" s="61"/>
      <c r="E65" s="62">
        <v>2</v>
      </c>
      <c r="F65" s="63"/>
      <c r="G65" s="69">
        <f>F65*E65</f>
        <v>0</v>
      </c>
    </row>
    <row r="66" spans="1:7" x14ac:dyDescent="0.2">
      <c r="A66" s="70"/>
      <c r="B66" s="52" t="s">
        <v>89</v>
      </c>
      <c r="C66" s="71"/>
      <c r="D66" s="72"/>
      <c r="E66" s="73"/>
      <c r="F66" s="74"/>
      <c r="G66" s="75">
        <f>F66*E66</f>
        <v>0</v>
      </c>
    </row>
    <row r="67" spans="1:7" x14ac:dyDescent="0.2">
      <c r="A67" s="58">
        <v>43</v>
      </c>
      <c r="B67" s="50" t="s">
        <v>58</v>
      </c>
      <c r="C67" s="65"/>
      <c r="D67" s="66"/>
      <c r="E67" s="68">
        <v>3</v>
      </c>
      <c r="F67" s="69"/>
      <c r="G67" s="69">
        <f>F67*E67</f>
        <v>0</v>
      </c>
    </row>
    <row r="68" spans="1:7" x14ac:dyDescent="0.2">
      <c r="A68" s="70"/>
      <c r="B68" s="52" t="s">
        <v>90</v>
      </c>
      <c r="C68" s="71"/>
      <c r="D68" s="72"/>
      <c r="E68" s="73"/>
      <c r="F68" s="74"/>
      <c r="G68" s="75">
        <f>F68*E68</f>
        <v>0</v>
      </c>
    </row>
    <row r="69" spans="1:7" ht="22.5" x14ac:dyDescent="0.2">
      <c r="A69" s="58">
        <v>44</v>
      </c>
      <c r="B69" s="50" t="s">
        <v>50</v>
      </c>
      <c r="C69" s="60"/>
      <c r="D69" s="61"/>
      <c r="E69" s="62">
        <v>1</v>
      </c>
      <c r="F69" s="63"/>
      <c r="G69" s="69">
        <f>F69*E69</f>
        <v>0</v>
      </c>
    </row>
    <row r="70" spans="1:7" x14ac:dyDescent="0.2">
      <c r="A70" s="64">
        <v>45</v>
      </c>
      <c r="B70" s="50" t="s">
        <v>26</v>
      </c>
      <c r="C70" s="65"/>
      <c r="D70" s="66"/>
      <c r="E70" s="68">
        <v>1</v>
      </c>
      <c r="F70" s="69"/>
      <c r="G70" s="69">
        <f>F70*E70</f>
        <v>0</v>
      </c>
    </row>
    <row r="71" spans="1:7" x14ac:dyDescent="0.2">
      <c r="A71" s="64">
        <v>46</v>
      </c>
      <c r="B71" s="50" t="s">
        <v>91</v>
      </c>
      <c r="C71" s="63" t="s">
        <v>31</v>
      </c>
      <c r="D71" s="66"/>
      <c r="E71" s="68">
        <v>1</v>
      </c>
      <c r="F71" s="69" t="s">
        <v>31</v>
      </c>
      <c r="G71" s="69" t="s">
        <v>17</v>
      </c>
    </row>
    <row r="72" spans="1:7" x14ac:dyDescent="0.2">
      <c r="A72" s="70"/>
      <c r="B72" s="52" t="s">
        <v>92</v>
      </c>
      <c r="C72" s="71"/>
      <c r="D72" s="72"/>
      <c r="E72" s="73"/>
      <c r="F72" s="74"/>
      <c r="G72" s="75">
        <f>F72*E72</f>
        <v>0</v>
      </c>
    </row>
    <row r="73" spans="1:7" ht="22.5" x14ac:dyDescent="0.2">
      <c r="A73" s="64">
        <v>47</v>
      </c>
      <c r="B73" s="50" t="s">
        <v>93</v>
      </c>
      <c r="C73" s="65"/>
      <c r="D73" s="66"/>
      <c r="E73" s="68">
        <v>2</v>
      </c>
      <c r="F73" s="69"/>
      <c r="G73" s="69">
        <f>F73*E73</f>
        <v>0</v>
      </c>
    </row>
    <row r="74" spans="1:7" ht="22.5" x14ac:dyDescent="0.2">
      <c r="A74" s="64">
        <v>48</v>
      </c>
      <c r="B74" s="50" t="s">
        <v>28</v>
      </c>
      <c r="C74" s="65"/>
      <c r="D74" s="66"/>
      <c r="E74" s="68">
        <v>4</v>
      </c>
      <c r="F74" s="69"/>
      <c r="G74" s="69">
        <f>F74*E74</f>
        <v>0</v>
      </c>
    </row>
    <row r="75" spans="1:7" x14ac:dyDescent="0.2">
      <c r="A75" s="24"/>
      <c r="B75" s="45"/>
      <c r="C75" s="26"/>
      <c r="D75" s="27"/>
      <c r="E75" s="28"/>
      <c r="F75" s="29"/>
      <c r="G75" s="29"/>
    </row>
    <row r="76" spans="1:7" x14ac:dyDescent="0.2">
      <c r="B76" s="46" t="s">
        <v>95</v>
      </c>
      <c r="F76" s="29"/>
      <c r="G76" s="29">
        <f>SUM(G7:G74)</f>
        <v>0</v>
      </c>
    </row>
    <row r="77" spans="1:7" ht="12.75" x14ac:dyDescent="0.2">
      <c r="B77" s="47" t="s">
        <v>96</v>
      </c>
      <c r="C77" s="39"/>
      <c r="D77" s="40"/>
      <c r="E77" s="41"/>
      <c r="F77" s="43"/>
      <c r="G77" s="43">
        <v>0</v>
      </c>
    </row>
    <row r="78" spans="1:7" s="32" customFormat="1" x14ac:dyDescent="0.2">
      <c r="A78" s="30"/>
      <c r="B78" s="48" t="s">
        <v>8</v>
      </c>
      <c r="C78" s="31"/>
      <c r="E78" s="34"/>
      <c r="F78" s="35"/>
      <c r="G78" s="35">
        <f>G77+G76</f>
        <v>0</v>
      </c>
    </row>
  </sheetData>
  <mergeCells count="7">
    <mergeCell ref="A1:A4"/>
    <mergeCell ref="B1:B4"/>
    <mergeCell ref="C1:C4"/>
    <mergeCell ref="D1:D4"/>
    <mergeCell ref="E1:E4"/>
    <mergeCell ref="G1:G4"/>
    <mergeCell ref="F1:F4"/>
  </mergeCells>
  <pageMargins left="0.11811023622047245" right="0.19685039370078741" top="0.78740157480314965" bottom="0.39370078740157483" header="0" footer="0"/>
  <pageSetup paperSize="9" orientation="landscape" r:id="rId1"/>
  <headerFooter>
    <oddHeader>&amp;C&amp;"Arial,Tučné"&amp;12ZŠ Nejdek
&amp;"Arial,Obyčejné"rekonstrukce kuchyně
&amp;"Arial,Kurzíva"1.NP</oddHead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9"/>
  <sheetViews>
    <sheetView showZeros="0" workbookViewId="0">
      <selection activeCell="L6" sqref="L6"/>
    </sheetView>
  </sheetViews>
  <sheetFormatPr defaultRowHeight="15" x14ac:dyDescent="0.25"/>
  <cols>
    <col min="1" max="1" width="4.7109375" customWidth="1"/>
    <col min="2" max="2" width="55.7109375" customWidth="1"/>
    <col min="3" max="3" width="10.7109375" customWidth="1"/>
    <col min="4" max="4" width="10" customWidth="1"/>
    <col min="5" max="5" width="3.7109375" customWidth="1"/>
    <col min="6" max="11" width="5.7109375" customWidth="1"/>
    <col min="12" max="12" width="10.7109375" customWidth="1"/>
    <col min="13" max="13" width="12" customWidth="1"/>
    <col min="14" max="14" width="11.5703125" hidden="1" customWidth="1"/>
  </cols>
  <sheetData>
    <row r="1" spans="1:14" s="1" customFormat="1" ht="11.25" x14ac:dyDescent="0.2">
      <c r="A1" s="106" t="s">
        <v>0</v>
      </c>
      <c r="B1" s="109" t="s">
        <v>1</v>
      </c>
      <c r="C1" s="109" t="s">
        <v>2</v>
      </c>
      <c r="D1" s="106" t="s">
        <v>3</v>
      </c>
      <c r="E1" s="106" t="s">
        <v>4</v>
      </c>
      <c r="F1" s="103" t="s">
        <v>5</v>
      </c>
      <c r="G1" s="104"/>
      <c r="H1" s="105"/>
      <c r="I1" s="100" t="s">
        <v>6</v>
      </c>
      <c r="J1" s="101"/>
      <c r="K1" s="102"/>
      <c r="L1" s="88" t="s">
        <v>7</v>
      </c>
      <c r="M1" s="88" t="s">
        <v>8</v>
      </c>
      <c r="N1" s="88" t="s">
        <v>9</v>
      </c>
    </row>
    <row r="2" spans="1:14" s="1" customFormat="1" ht="11.25" customHeight="1" x14ac:dyDescent="0.2">
      <c r="A2" s="107"/>
      <c r="B2" s="110"/>
      <c r="C2" s="110"/>
      <c r="D2" s="107"/>
      <c r="E2" s="107"/>
      <c r="F2" s="112" t="s">
        <v>10</v>
      </c>
      <c r="G2" s="112" t="s">
        <v>11</v>
      </c>
      <c r="H2" s="112" t="s">
        <v>12</v>
      </c>
      <c r="I2" s="97" t="s">
        <v>13</v>
      </c>
      <c r="J2" s="97" t="s">
        <v>14</v>
      </c>
      <c r="K2" s="97" t="s">
        <v>15</v>
      </c>
      <c r="L2" s="89"/>
      <c r="M2" s="89"/>
      <c r="N2" s="89"/>
    </row>
    <row r="3" spans="1:14" s="1" customFormat="1" ht="11.25" x14ac:dyDescent="0.2">
      <c r="A3" s="107"/>
      <c r="B3" s="110"/>
      <c r="C3" s="110"/>
      <c r="D3" s="107"/>
      <c r="E3" s="107"/>
      <c r="F3" s="113"/>
      <c r="G3" s="113"/>
      <c r="H3" s="113"/>
      <c r="I3" s="98"/>
      <c r="J3" s="98"/>
      <c r="K3" s="98"/>
      <c r="L3" s="89"/>
      <c r="M3" s="89"/>
      <c r="N3" s="89"/>
    </row>
    <row r="4" spans="1:14" s="1" customFormat="1" ht="11.25" x14ac:dyDescent="0.2">
      <c r="A4" s="108"/>
      <c r="B4" s="111"/>
      <c r="C4" s="111"/>
      <c r="D4" s="108"/>
      <c r="E4" s="108"/>
      <c r="F4" s="114"/>
      <c r="G4" s="114"/>
      <c r="H4" s="114"/>
      <c r="I4" s="99"/>
      <c r="J4" s="99"/>
      <c r="K4" s="99"/>
      <c r="L4" s="96"/>
      <c r="M4" s="96"/>
      <c r="N4" s="89"/>
    </row>
    <row r="5" spans="1:14" s="1" customFormat="1" ht="11.25" x14ac:dyDescent="0.2">
      <c r="A5" s="2"/>
      <c r="B5" s="3" t="s">
        <v>16</v>
      </c>
      <c r="C5" s="4"/>
      <c r="D5" s="5"/>
      <c r="E5" s="6"/>
      <c r="F5" s="6"/>
      <c r="G5" s="6"/>
      <c r="H5" s="6"/>
      <c r="I5" s="7"/>
      <c r="J5" s="7"/>
      <c r="K5" s="7">
        <f>I5*E5</f>
        <v>0</v>
      </c>
      <c r="L5" s="8"/>
      <c r="M5" s="9">
        <f t="shared" ref="M5:M15" si="0">L5*E5</f>
        <v>0</v>
      </c>
    </row>
    <row r="6" spans="1:14" s="1" customFormat="1" ht="11.25" x14ac:dyDescent="0.2">
      <c r="A6" s="10">
        <v>1</v>
      </c>
      <c r="B6" s="11" t="s">
        <v>18</v>
      </c>
      <c r="C6" s="12"/>
      <c r="D6" s="13"/>
      <c r="E6" s="14">
        <v>1</v>
      </c>
      <c r="F6" s="14">
        <v>1200</v>
      </c>
      <c r="G6" s="14">
        <v>600</v>
      </c>
      <c r="H6" s="14">
        <v>1800</v>
      </c>
      <c r="I6" s="14"/>
      <c r="J6" s="14"/>
      <c r="K6" s="14">
        <f t="shared" ref="K6:K13" si="1">I6*E6</f>
        <v>0</v>
      </c>
      <c r="L6" s="15"/>
      <c r="M6" s="15">
        <f t="shared" si="0"/>
        <v>0</v>
      </c>
      <c r="N6" s="16">
        <f>M6*0.65</f>
        <v>0</v>
      </c>
    </row>
    <row r="7" spans="1:14" s="1" customFormat="1" ht="11.25" x14ac:dyDescent="0.2">
      <c r="A7" s="17">
        <v>2</v>
      </c>
      <c r="B7" s="18" t="s">
        <v>19</v>
      </c>
      <c r="C7" s="19"/>
      <c r="D7" s="20"/>
      <c r="E7" s="21">
        <v>2</v>
      </c>
      <c r="F7" s="22">
        <v>1200</v>
      </c>
      <c r="G7" s="22">
        <v>800</v>
      </c>
      <c r="H7" s="22">
        <v>150</v>
      </c>
      <c r="I7" s="22"/>
      <c r="J7" s="22"/>
      <c r="K7" s="22">
        <f t="shared" si="1"/>
        <v>0</v>
      </c>
      <c r="L7" s="23"/>
      <c r="M7" s="23">
        <f t="shared" si="0"/>
        <v>0</v>
      </c>
      <c r="N7" s="16">
        <f>M7*0.8</f>
        <v>0</v>
      </c>
    </row>
    <row r="8" spans="1:14" s="1" customFormat="1" ht="11.25" x14ac:dyDescent="0.2">
      <c r="A8" s="2"/>
      <c r="B8" s="3" t="s">
        <v>20</v>
      </c>
      <c r="C8" s="4"/>
      <c r="D8" s="5"/>
      <c r="E8" s="6"/>
      <c r="F8" s="6"/>
      <c r="G8" s="6"/>
      <c r="H8" s="6"/>
      <c r="I8" s="7"/>
      <c r="J8" s="7"/>
      <c r="K8" s="7">
        <f>I8*E8</f>
        <v>0</v>
      </c>
      <c r="L8" s="8"/>
      <c r="M8" s="9">
        <f t="shared" si="0"/>
        <v>0</v>
      </c>
    </row>
    <row r="9" spans="1:14" s="1" customFormat="1" ht="11.25" x14ac:dyDescent="0.2">
      <c r="A9" s="17">
        <v>3</v>
      </c>
      <c r="B9" s="18" t="s">
        <v>21</v>
      </c>
      <c r="C9" s="19"/>
      <c r="D9" s="20"/>
      <c r="E9" s="21">
        <v>1</v>
      </c>
      <c r="F9" s="22">
        <v>1400</v>
      </c>
      <c r="G9" s="22">
        <v>700</v>
      </c>
      <c r="H9" s="22">
        <v>850</v>
      </c>
      <c r="I9" s="22" t="s">
        <v>17</v>
      </c>
      <c r="J9" s="22" t="s">
        <v>17</v>
      </c>
      <c r="K9" s="22" t="s">
        <v>17</v>
      </c>
      <c r="L9" s="23"/>
      <c r="M9" s="23">
        <f t="shared" si="0"/>
        <v>0</v>
      </c>
      <c r="N9" s="16">
        <f>M9*0.65</f>
        <v>0</v>
      </c>
    </row>
    <row r="10" spans="1:14" s="1" customFormat="1" ht="11.25" x14ac:dyDescent="0.2">
      <c r="A10" s="17">
        <v>4</v>
      </c>
      <c r="B10" s="18" t="s">
        <v>22</v>
      </c>
      <c r="C10" s="19"/>
      <c r="D10" s="20"/>
      <c r="E10" s="22">
        <v>1</v>
      </c>
      <c r="F10" s="22">
        <v>1500</v>
      </c>
      <c r="G10" s="22">
        <v>700</v>
      </c>
      <c r="H10" s="22">
        <v>850</v>
      </c>
      <c r="I10" s="22" t="s">
        <v>17</v>
      </c>
      <c r="J10" s="22" t="s">
        <v>17</v>
      </c>
      <c r="K10" s="22" t="s">
        <v>17</v>
      </c>
      <c r="L10" s="23"/>
      <c r="M10" s="23">
        <f t="shared" si="0"/>
        <v>0</v>
      </c>
      <c r="N10" s="16">
        <f>M10*0.65</f>
        <v>0</v>
      </c>
    </row>
    <row r="11" spans="1:14" s="1" customFormat="1" ht="11.25" x14ac:dyDescent="0.2">
      <c r="A11" s="17">
        <v>5</v>
      </c>
      <c r="B11" s="18" t="s">
        <v>23</v>
      </c>
      <c r="C11" s="19"/>
      <c r="D11" s="20"/>
      <c r="E11" s="22">
        <v>1</v>
      </c>
      <c r="F11" s="22">
        <v>800</v>
      </c>
      <c r="G11" s="22">
        <v>750</v>
      </c>
      <c r="H11" s="22">
        <v>950</v>
      </c>
      <c r="I11" s="22">
        <v>0.75</v>
      </c>
      <c r="J11" s="22">
        <v>400</v>
      </c>
      <c r="K11" s="22">
        <f t="shared" si="1"/>
        <v>0.75</v>
      </c>
      <c r="L11" s="23"/>
      <c r="M11" s="23">
        <f t="shared" si="0"/>
        <v>0</v>
      </c>
      <c r="N11" s="16">
        <f>M11*0.75</f>
        <v>0</v>
      </c>
    </row>
    <row r="12" spans="1:14" s="1" customFormat="1" ht="11.25" x14ac:dyDescent="0.2">
      <c r="A12" s="17" t="s">
        <v>24</v>
      </c>
      <c r="B12" s="18" t="s">
        <v>25</v>
      </c>
      <c r="C12" s="19"/>
      <c r="D12" s="20"/>
      <c r="E12" s="22">
        <v>1</v>
      </c>
      <c r="F12" s="22">
        <v>320</v>
      </c>
      <c r="G12" s="22">
        <v>320</v>
      </c>
      <c r="H12" s="22">
        <v>320</v>
      </c>
      <c r="I12" s="22"/>
      <c r="J12" s="22"/>
      <c r="K12" s="22">
        <f t="shared" si="1"/>
        <v>0</v>
      </c>
      <c r="L12" s="23"/>
      <c r="M12" s="23">
        <f t="shared" si="0"/>
        <v>0</v>
      </c>
      <c r="N12" s="16">
        <f>M12*0.8</f>
        <v>0</v>
      </c>
    </row>
    <row r="13" spans="1:14" s="1" customFormat="1" ht="11.25" x14ac:dyDescent="0.2">
      <c r="A13" s="17">
        <v>6</v>
      </c>
      <c r="B13" s="18" t="s">
        <v>26</v>
      </c>
      <c r="C13" s="19"/>
      <c r="D13" s="20"/>
      <c r="E13" s="22">
        <v>1</v>
      </c>
      <c r="F13" s="22">
        <v>500</v>
      </c>
      <c r="G13" s="22">
        <v>800</v>
      </c>
      <c r="H13" s="22">
        <v>850</v>
      </c>
      <c r="I13" s="22"/>
      <c r="J13" s="22"/>
      <c r="K13" s="22">
        <f t="shared" si="1"/>
        <v>0</v>
      </c>
      <c r="L13" s="23"/>
      <c r="M13" s="23">
        <f t="shared" si="0"/>
        <v>0</v>
      </c>
      <c r="N13" s="16">
        <f>M13*0.65</f>
        <v>0</v>
      </c>
    </row>
    <row r="14" spans="1:14" s="1" customFormat="1" ht="11.25" x14ac:dyDescent="0.2">
      <c r="A14" s="2"/>
      <c r="B14" s="3" t="s">
        <v>27</v>
      </c>
      <c r="C14" s="4"/>
      <c r="D14" s="5"/>
      <c r="E14" s="6"/>
      <c r="F14" s="6"/>
      <c r="G14" s="6"/>
      <c r="H14" s="6"/>
      <c r="I14" s="7"/>
      <c r="J14" s="7"/>
      <c r="K14" s="7">
        <f>I14*E14</f>
        <v>0</v>
      </c>
      <c r="L14" s="8"/>
      <c r="M14" s="9">
        <f t="shared" si="0"/>
        <v>0</v>
      </c>
    </row>
    <row r="15" spans="1:14" s="1" customFormat="1" ht="22.5" x14ac:dyDescent="0.2">
      <c r="A15" s="17">
        <v>7</v>
      </c>
      <c r="B15" s="18" t="s">
        <v>28</v>
      </c>
      <c r="C15" s="19"/>
      <c r="D15" s="20"/>
      <c r="E15" s="22">
        <v>4</v>
      </c>
      <c r="F15" s="22">
        <v>900</v>
      </c>
      <c r="G15" s="22">
        <v>600</v>
      </c>
      <c r="H15" s="22">
        <v>1800</v>
      </c>
      <c r="I15" s="22"/>
      <c r="J15" s="22"/>
      <c r="K15" s="22">
        <f t="shared" ref="K15" si="2">I15*E15</f>
        <v>0</v>
      </c>
      <c r="L15" s="23"/>
      <c r="M15" s="23">
        <f t="shared" si="0"/>
        <v>0</v>
      </c>
      <c r="N15" s="16">
        <f>M15*0.8</f>
        <v>0</v>
      </c>
    </row>
    <row r="16" spans="1:14" s="1" customFormat="1" ht="11.25" x14ac:dyDescent="0.2">
      <c r="A16" s="24"/>
      <c r="B16" s="25"/>
      <c r="C16" s="26"/>
      <c r="D16" s="27"/>
      <c r="E16" s="28"/>
      <c r="F16" s="28"/>
      <c r="G16" s="28"/>
      <c r="H16" s="28"/>
      <c r="I16" s="28"/>
      <c r="J16" s="28"/>
      <c r="K16" s="28" t="s">
        <v>17</v>
      </c>
      <c r="L16" s="29"/>
      <c r="M16" s="29"/>
    </row>
    <row r="17" spans="1:15" s="1" customFormat="1" ht="11.25" x14ac:dyDescent="0.2">
      <c r="A17" s="37"/>
      <c r="B17" s="36" t="s">
        <v>95</v>
      </c>
      <c r="C17" s="36"/>
      <c r="E17" s="33"/>
      <c r="F17" s="33"/>
      <c r="G17" s="33"/>
      <c r="H17" s="33"/>
      <c r="I17" s="33"/>
      <c r="J17" s="33"/>
      <c r="K17" s="28"/>
      <c r="L17" s="29"/>
      <c r="M17" s="29">
        <f>SUM(M6:M15)</f>
        <v>0</v>
      </c>
      <c r="N17" s="16" t="e">
        <f>SUM(#REF!)</f>
        <v>#REF!</v>
      </c>
      <c r="O17" s="1" t="s">
        <v>17</v>
      </c>
    </row>
    <row r="18" spans="1:15" s="1" customFormat="1" ht="12.75" x14ac:dyDescent="0.2">
      <c r="A18" s="37"/>
      <c r="B18" s="39" t="s">
        <v>96</v>
      </c>
      <c r="C18" s="39"/>
      <c r="D18" s="40"/>
      <c r="E18" s="41"/>
      <c r="F18" s="41"/>
      <c r="G18" s="41"/>
      <c r="H18" s="41"/>
      <c r="I18" s="42"/>
      <c r="J18" s="42"/>
      <c r="K18" s="42" t="s">
        <v>17</v>
      </c>
      <c r="L18" s="43"/>
      <c r="M18" s="43">
        <v>0</v>
      </c>
    </row>
    <row r="19" spans="1:15" s="32" customFormat="1" ht="11.25" x14ac:dyDescent="0.2">
      <c r="A19" s="30"/>
      <c r="B19" s="44" t="s">
        <v>8</v>
      </c>
      <c r="C19" s="31"/>
      <c r="E19" s="34"/>
      <c r="F19" s="34"/>
      <c r="G19" s="34"/>
      <c r="H19" s="34"/>
      <c r="I19" s="34"/>
      <c r="J19" s="34"/>
      <c r="K19" s="34"/>
      <c r="L19" s="35"/>
      <c r="M19" s="35">
        <f>M18+M17</f>
        <v>0</v>
      </c>
    </row>
  </sheetData>
  <mergeCells count="16">
    <mergeCell ref="F1:H1"/>
    <mergeCell ref="A1:A4"/>
    <mergeCell ref="B1:B4"/>
    <mergeCell ref="C1:C4"/>
    <mergeCell ref="D1:D4"/>
    <mergeCell ref="E1:E4"/>
    <mergeCell ref="F2:F4"/>
    <mergeCell ref="G2:G4"/>
    <mergeCell ref="H2:H4"/>
    <mergeCell ref="M1:M4"/>
    <mergeCell ref="N1:N4"/>
    <mergeCell ref="I2:I4"/>
    <mergeCell ref="J2:J4"/>
    <mergeCell ref="K2:K4"/>
    <mergeCell ref="I1:K1"/>
    <mergeCell ref="L1:L4"/>
  </mergeCells>
  <pageMargins left="0.11811023622047245" right="0.11811023622047245" top="0.78740157480314965" bottom="0.78740157480314965" header="0" footer="0.31496062992125984"/>
  <pageSetup paperSize="9" orientation="landscape" r:id="rId1"/>
  <headerFooter>
    <oddHeader>&amp;C&amp;"Arial,Tučné"&amp;12ZŠ Nejdek&amp;"-,Obyčejné"&amp;11
&amp;"Arial,Obyčejné"&amp;12rekonstrukce kuchyně&amp;"-,Obyčejné"&amp;11
&amp;"Arial,Kurzíva"&amp;12 1.NP</oddHead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1.NP</vt:lpstr>
      <vt:lpstr>1.PP</vt:lpstr>
      <vt:lpstr>'1.NP'!Názvy_tisku</vt:lpstr>
      <vt:lpstr>'1.NP'!Oblast_tisku</vt:lpstr>
      <vt:lpstr>'1.PP'!Oblast_tisku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Dvořák</dc:creator>
  <cp:lastModifiedBy>Kuchař Martin</cp:lastModifiedBy>
  <cp:lastPrinted>2020-03-31T11:25:59Z</cp:lastPrinted>
  <dcterms:created xsi:type="dcterms:W3CDTF">2020-03-16T07:37:25Z</dcterms:created>
  <dcterms:modified xsi:type="dcterms:W3CDTF">2020-03-31T11:26:33Z</dcterms:modified>
</cp:coreProperties>
</file>